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jackr\Desktop\EC Parish Council\Finance\2025-2026\Year End\"/>
    </mc:Choice>
  </mc:AlternateContent>
  <xr:revisionPtr revIDLastSave="0" documentId="13_ncr:1_{F551B4CF-05F7-45DF-82B7-B830138AAB33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Accounting Statement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3" l="1"/>
  <c r="J9" i="13"/>
  <c r="J10" i="13"/>
  <c r="J11" i="13"/>
  <c r="J12" i="13"/>
  <c r="J13" i="13"/>
  <c r="F8" i="13" l="1"/>
  <c r="H8" i="13" s="1"/>
  <c r="E17" i="13"/>
  <c r="G17" i="13" s="1"/>
  <c r="E16" i="13"/>
  <c r="G16" i="13" s="1"/>
  <c r="E9" i="13"/>
  <c r="G9" i="13" s="1"/>
  <c r="E10" i="13"/>
  <c r="G10" i="13" s="1"/>
  <c r="E11" i="13"/>
  <c r="G11" i="13" s="1"/>
  <c r="E12" i="13"/>
  <c r="G12" i="13" s="1"/>
  <c r="E8" i="13"/>
  <c r="G8" i="13" s="1"/>
  <c r="F17" i="13"/>
  <c r="H17" i="13" s="1"/>
  <c r="F16" i="13"/>
  <c r="H16" i="13" s="1"/>
  <c r="F9" i="13"/>
  <c r="H9" i="13" s="1"/>
  <c r="F10" i="13"/>
  <c r="H10" i="13" s="1"/>
  <c r="F11" i="13"/>
  <c r="H11" i="13" s="1"/>
  <c r="F12" i="13"/>
  <c r="H12" i="13" s="1"/>
  <c r="J17" i="13" l="1"/>
  <c r="J16" i="13"/>
</calcChain>
</file>

<file path=xl/sharedStrings.xml><?xml version="1.0" encoding="utf-8"?>
<sst xmlns="http://schemas.openxmlformats.org/spreadsheetml/2006/main" count="35" uniqueCount="34">
  <si>
    <t>Year ending</t>
  </si>
  <si>
    <t>Notes and guidance</t>
  </si>
  <si>
    <t>1. Balances brought forward</t>
  </si>
  <si>
    <t>2. (+) Precept or Rates and Levies</t>
  </si>
  <si>
    <t>Total amount of precept (or for IDBs rates and levies) received or receivable in the year. Exclude any grants received.</t>
  </si>
  <si>
    <t>3. (+) Total other receipts</t>
  </si>
  <si>
    <t>Total income or receipts as recorded in the cashbook less the precept or rates/levies received (line 2). Include any grants received.</t>
  </si>
  <si>
    <t>4. (-) Staff costs</t>
  </si>
  <si>
    <t>Total expenditure or payments made to and on behalf of all employees.  Include gross salaries and wages, employers NI contirbutions, employers pension contributions, gratuities and severance payments.</t>
  </si>
  <si>
    <t>5. (-) Loan interest/capital repayments</t>
  </si>
  <si>
    <t>Total expenditure of payments of capital and interest made during the year on the authority's borrowings (if any).</t>
  </si>
  <si>
    <t>6. (-) All other payments</t>
  </si>
  <si>
    <t>Total expenditure or payments as recorded in the cashbook less staff costs (line 4) and loan interest/capital repayments (line 5).</t>
  </si>
  <si>
    <t>7. (=) Balances carried forward</t>
  </si>
  <si>
    <t>Total balances and reserves at the end of the year.  Must equal (1+2+3) - (4+5+6).</t>
  </si>
  <si>
    <t>8. Total value of cash and short term investments</t>
  </si>
  <si>
    <r>
      <t xml:space="preserve">The sum of all current and deposit bank accounts, cash holdings and short term investments held as at 31 March - </t>
    </r>
    <r>
      <rPr>
        <b/>
        <sz val="11"/>
        <color theme="1"/>
        <rFont val="Calibri"/>
        <family val="2"/>
        <scheme val="minor"/>
      </rPr>
      <t>to agree with bank reconciliation.</t>
    </r>
  </si>
  <si>
    <t>9. Total fixed assets plus long term investments and assets</t>
  </si>
  <si>
    <t>The value of all the property the authority owns - it is made up of all its fixed assets and long term investments as at 31 March.</t>
  </si>
  <si>
    <t>10. Total borrowings</t>
  </si>
  <si>
    <t>The outstanding capital balances as at 31 March of all loans from third parties (including PWLB).</t>
  </si>
  <si>
    <t>Total balances and reserves at the beginning of the year as recorded in the financial records.  Value must agree to Box 7 of previous year</t>
  </si>
  <si>
    <t>Please round all figures to nearest £1.  Do not leave any boxes blank and report £0 or Nil balances.  All figures must agree to underlying financial records.</t>
  </si>
  <si>
    <t>By completing this box, the figures will pull through to the relevant tabs of the workbook to assist you in reporting on the significant variances</t>
  </si>
  <si>
    <t>Explanation required</t>
  </si>
  <si>
    <t>Variance £</t>
  </si>
  <si>
    <t>Variance %</t>
  </si>
  <si>
    <t>Bal c/f checker</t>
  </si>
  <si>
    <t>Accounting statements 2025-26</t>
  </si>
  <si>
    <t>Explanation of variances</t>
  </si>
  <si>
    <t>Increase in Precept of £2,710 to reflect an accurate budget setting process.</t>
  </si>
  <si>
    <t>The Parish Council received less income in this year due to interest rate fluctuation.</t>
  </si>
  <si>
    <t>The total employment costs of the Parish Clerk, who started employment during the financial year.</t>
  </si>
  <si>
    <t>The Council reduced their expenditure through not using consultants to carry out work for the Council.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</si>
</sst>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2" borderId="3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15" fontId="2" fillId="2" borderId="1" xfId="0" applyNumberFormat="1" applyFont="1" applyFill="1" applyBorder="1" applyAlignment="1">
      <alignment horizontal="center"/>
    </xf>
    <xf numFmtId="0" fontId="0" fillId="3" borderId="5" xfId="0" applyFill="1" applyBorder="1" applyAlignment="1">
      <alignment horizontal="left" vertical="top" wrapText="1"/>
    </xf>
    <xf numFmtId="0" fontId="0" fillId="3" borderId="5" xfId="0" applyFill="1" applyBorder="1" applyAlignment="1">
      <alignment vertical="top" wrapText="1"/>
    </xf>
    <xf numFmtId="0" fontId="0" fillId="3" borderId="6" xfId="0" applyFill="1" applyBorder="1" applyAlignment="1">
      <alignment vertical="top" wrapText="1"/>
    </xf>
    <xf numFmtId="0" fontId="0" fillId="3" borderId="3" xfId="0" applyFill="1" applyBorder="1" applyAlignment="1">
      <alignment vertical="top" wrapText="1"/>
    </xf>
    <xf numFmtId="0" fontId="0" fillId="4" borderId="1" xfId="0" applyFill="1" applyBorder="1" applyAlignment="1">
      <alignment horizontal="left" vertical="top"/>
    </xf>
    <xf numFmtId="0" fontId="0" fillId="4" borderId="7" xfId="0" applyFill="1" applyBorder="1" applyAlignment="1">
      <alignment horizontal="left" vertical="top"/>
    </xf>
    <xf numFmtId="0" fontId="2" fillId="2" borderId="9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center" vertical="top" wrapText="1"/>
    </xf>
    <xf numFmtId="0" fontId="0" fillId="5" borderId="12" xfId="0" applyFill="1" applyBorder="1"/>
    <xf numFmtId="0" fontId="0" fillId="5" borderId="12" xfId="0" applyFill="1" applyBorder="1" applyAlignment="1">
      <alignment horizontal="left" vertical="top"/>
    </xf>
    <xf numFmtId="0" fontId="0" fillId="5" borderId="11" xfId="0" applyFill="1" applyBorder="1"/>
    <xf numFmtId="0" fontId="0" fillId="0" borderId="12" xfId="0" applyBorder="1" applyAlignment="1">
      <alignment horizontal="left" vertical="top" wrapText="1"/>
    </xf>
    <xf numFmtId="0" fontId="2" fillId="2" borderId="9" xfId="0" applyFont="1" applyFill="1" applyBorder="1" applyAlignment="1">
      <alignment horizontal="center"/>
    </xf>
    <xf numFmtId="15" fontId="2" fillId="2" borderId="2" xfId="0" applyNumberFormat="1" applyFont="1" applyFill="1" applyBorder="1" applyAlignment="1">
      <alignment horizontal="center"/>
    </xf>
    <xf numFmtId="9" fontId="0" fillId="4" borderId="2" xfId="1" applyFont="1" applyFill="1" applyBorder="1" applyAlignment="1">
      <alignment horizontal="center" vertical="top"/>
    </xf>
    <xf numFmtId="0" fontId="0" fillId="4" borderId="2" xfId="0" applyFill="1" applyBorder="1" applyAlignment="1">
      <alignment horizontal="center" vertical="top"/>
    </xf>
    <xf numFmtId="0" fontId="0" fillId="4" borderId="10" xfId="0" applyFill="1" applyBorder="1" applyAlignment="1">
      <alignment horizontal="center" vertical="top"/>
    </xf>
    <xf numFmtId="0" fontId="0" fillId="0" borderId="8" xfId="0" applyBorder="1" applyAlignment="1">
      <alignment horizontal="center"/>
    </xf>
    <xf numFmtId="0" fontId="0" fillId="4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10" xfId="0" applyFill="1" applyBorder="1" applyAlignment="1">
      <alignment horizontal="center" vertical="top"/>
    </xf>
    <xf numFmtId="9" fontId="0" fillId="2" borderId="9" xfId="1" applyFont="1" applyFill="1" applyBorder="1" applyAlignment="1">
      <alignment horizontal="center" vertical="top"/>
    </xf>
    <xf numFmtId="9" fontId="0" fillId="4" borderId="10" xfId="1" applyFont="1" applyFill="1" applyBorder="1" applyAlignment="1">
      <alignment horizontal="center" vertical="top"/>
    </xf>
    <xf numFmtId="43" fontId="0" fillId="4" borderId="1" xfId="2" applyFont="1" applyFill="1" applyBorder="1" applyAlignment="1">
      <alignment horizontal="center" vertical="top"/>
    </xf>
    <xf numFmtId="43" fontId="0" fillId="2" borderId="7" xfId="2" applyFont="1" applyFill="1" applyBorder="1" applyAlignment="1">
      <alignment horizontal="center" vertical="top"/>
    </xf>
    <xf numFmtId="43" fontId="0" fillId="4" borderId="4" xfId="2" applyFont="1" applyFill="1" applyBorder="1" applyAlignment="1">
      <alignment horizontal="center" vertical="top"/>
    </xf>
    <xf numFmtId="43" fontId="0" fillId="4" borderId="7" xfId="2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0" fillId="6" borderId="12" xfId="0" applyFill="1" applyBorder="1" applyAlignment="1">
      <alignment horizontal="left" vertical="top" wrapText="1"/>
    </xf>
    <xf numFmtId="0" fontId="0" fillId="0" borderId="12" xfId="0" applyFill="1" applyBorder="1"/>
    <xf numFmtId="0" fontId="0" fillId="5" borderId="12" xfId="0" applyFill="1" applyBorder="1" applyAlignment="1">
      <alignment wrapText="1"/>
    </xf>
  </cellXfs>
  <cellStyles count="3">
    <cellStyle name="Comma" xfId="2" builtinId="3"/>
    <cellStyle name="Normal" xfId="0" builtinId="0"/>
    <cellStyle name="Per cent" xfId="1" builtinId="5"/>
  </cellStyles>
  <dxfs count="7"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A7ED1-8665-4D3D-A776-EE9DC5C1B51B}">
  <sheetPr>
    <pageSetUpPr fitToPage="1"/>
  </sheetPr>
  <dimension ref="B1:K17"/>
  <sheetViews>
    <sheetView tabSelected="1" topLeftCell="A2" workbookViewId="0">
      <selection activeCell="K12" sqref="K12"/>
    </sheetView>
  </sheetViews>
  <sheetFormatPr defaultRowHeight="14.4" x14ac:dyDescent="0.3"/>
  <cols>
    <col min="1" max="1" width="4.109375" customWidth="1"/>
    <col min="2" max="2" width="28.6640625" style="2" customWidth="1"/>
    <col min="3" max="6" width="16.5546875" customWidth="1"/>
    <col min="7" max="8" width="16.5546875" hidden="1" customWidth="1"/>
    <col min="9" max="9" width="77.109375" style="4" customWidth="1"/>
    <col min="10" max="10" width="23.109375" bestFit="1" customWidth="1"/>
    <col min="11" max="11" width="49.6640625" customWidth="1"/>
  </cols>
  <sheetData>
    <row r="1" spans="2:11" ht="17.25" customHeight="1" x14ac:dyDescent="0.3">
      <c r="B1" s="6" t="s">
        <v>28</v>
      </c>
    </row>
    <row r="3" spans="2:11" ht="15" customHeight="1" x14ac:dyDescent="0.3">
      <c r="B3" s="43" t="s">
        <v>23</v>
      </c>
      <c r="C3" s="44"/>
      <c r="D3" s="44"/>
      <c r="E3" s="44"/>
      <c r="F3" s="44"/>
      <c r="G3" s="44"/>
      <c r="H3" s="44"/>
      <c r="I3" s="44"/>
    </row>
    <row r="4" spans="2:11" ht="15" customHeight="1" thickBot="1" x14ac:dyDescent="0.35"/>
    <row r="5" spans="2:11" ht="15" customHeight="1" x14ac:dyDescent="0.3">
      <c r="B5" s="7"/>
      <c r="C5" s="42" t="s">
        <v>0</v>
      </c>
      <c r="D5" s="42"/>
      <c r="E5" s="26"/>
      <c r="F5" s="26"/>
      <c r="G5" s="26"/>
      <c r="H5" s="26"/>
      <c r="I5" s="16" t="s">
        <v>1</v>
      </c>
      <c r="J5" s="21" t="s">
        <v>24</v>
      </c>
      <c r="K5" s="21" t="s">
        <v>29</v>
      </c>
    </row>
    <row r="6" spans="2:11" ht="28.8" x14ac:dyDescent="0.3">
      <c r="B6" s="8"/>
      <c r="C6" s="9">
        <v>45747</v>
      </c>
      <c r="D6" s="9">
        <v>46112</v>
      </c>
      <c r="E6" s="27" t="s">
        <v>25</v>
      </c>
      <c r="F6" s="27" t="s">
        <v>26</v>
      </c>
      <c r="G6" s="27"/>
      <c r="H6" s="27"/>
      <c r="I6" s="17" t="s">
        <v>22</v>
      </c>
      <c r="J6" s="22"/>
      <c r="K6" s="22"/>
    </row>
    <row r="7" spans="2:11" s="1" customFormat="1" ht="28.8" x14ac:dyDescent="0.3">
      <c r="B7" s="10" t="s">
        <v>2</v>
      </c>
      <c r="C7" s="38">
        <v>19032</v>
      </c>
      <c r="D7" s="38">
        <v>10551</v>
      </c>
      <c r="E7" s="34"/>
      <c r="F7" s="34"/>
      <c r="G7" s="29"/>
      <c r="H7" s="29"/>
      <c r="I7" s="18" t="s">
        <v>21</v>
      </c>
      <c r="J7" s="23"/>
      <c r="K7" s="22"/>
    </row>
    <row r="8" spans="2:11" s="1" customFormat="1" ht="28.8" x14ac:dyDescent="0.3">
      <c r="B8" s="10" t="s">
        <v>3</v>
      </c>
      <c r="C8" s="38">
        <v>10000</v>
      </c>
      <c r="D8" s="38">
        <v>12710</v>
      </c>
      <c r="E8" s="29">
        <f>D8-C8</f>
        <v>2710</v>
      </c>
      <c r="F8" s="28">
        <f>IF(AND(C8=0,D8=0),0,IF(C8=0,1,IF(D8=0,-1,(D8-C8)/C8)))</f>
        <v>0.27100000000000002</v>
      </c>
      <c r="G8" s="14" t="str">
        <f>IF(E8&gt;100000,"Yes",IF(E8&lt;-100000,"Yes","No"))</f>
        <v>No</v>
      </c>
      <c r="H8" s="14" t="str">
        <f>IF(F8&gt;15%,"Yes",IF(F8&lt;-15%,"Yes","No"))</f>
        <v>Yes</v>
      </c>
      <c r="I8" s="18" t="s">
        <v>4</v>
      </c>
      <c r="J8" s="45" t="str">
        <f>IF(ISBLANK(C8),"Enter figures",IF(G8="Yes","Please explain the variance",IF(H8="Yes","Please explain the variance","No explanation required")))</f>
        <v>Please explain the variance</v>
      </c>
      <c r="K8" s="47" t="s">
        <v>30</v>
      </c>
    </row>
    <row r="9" spans="2:11" s="1" customFormat="1" ht="34.5" customHeight="1" x14ac:dyDescent="0.3">
      <c r="B9" s="10" t="s">
        <v>5</v>
      </c>
      <c r="C9" s="38">
        <v>1006</v>
      </c>
      <c r="D9" s="38">
        <v>752</v>
      </c>
      <c r="E9" s="29">
        <f t="shared" ref="E9:E12" si="0">D9-C9</f>
        <v>-254</v>
      </c>
      <c r="F9" s="28">
        <f t="shared" ref="F9:F12" si="1">IF(AND(C9=0,D9=0),0,IF(C9=0,1,IF(D9=0,-1,(D9-C9)/C9)))</f>
        <v>-0.25248508946322068</v>
      </c>
      <c r="G9" s="14" t="str">
        <f t="shared" ref="G9:G12" si="2">IF(E9&gt;100000,"Yes",IF(E9&lt;-100000,"Yes","No"))</f>
        <v>No</v>
      </c>
      <c r="H9" s="14" t="str">
        <f t="shared" ref="H9:H12" si="3">IF(F9&gt;15%,"Yes",IF(F9&lt;-15%,"Yes","No"))</f>
        <v>Yes</v>
      </c>
      <c r="I9" s="18" t="s">
        <v>6</v>
      </c>
      <c r="J9" s="45" t="str">
        <f t="shared" ref="J9:J13" si="4">IF(ISBLANK(C9),"Enter figures",IF(G9="Yes","Please explain the variance",IF(H9="Yes","Please explain the variance","No explanation required")))</f>
        <v>Please explain the variance</v>
      </c>
      <c r="K9" s="47" t="s">
        <v>31</v>
      </c>
    </row>
    <row r="10" spans="2:11" ht="43.2" x14ac:dyDescent="0.3">
      <c r="B10" s="11" t="s">
        <v>7</v>
      </c>
      <c r="C10" s="38">
        <v>0</v>
      </c>
      <c r="D10" s="38">
        <v>5979</v>
      </c>
      <c r="E10" s="29">
        <f t="shared" si="0"/>
        <v>5979</v>
      </c>
      <c r="F10" s="28">
        <f t="shared" si="1"/>
        <v>1</v>
      </c>
      <c r="G10" s="14" t="str">
        <f t="shared" si="2"/>
        <v>No</v>
      </c>
      <c r="H10" s="14" t="str">
        <f t="shared" si="3"/>
        <v>Yes</v>
      </c>
      <c r="I10" s="18" t="s">
        <v>8</v>
      </c>
      <c r="J10" s="45" t="str">
        <f t="shared" si="4"/>
        <v>Please explain the variance</v>
      </c>
      <c r="K10" s="47" t="s">
        <v>32</v>
      </c>
    </row>
    <row r="11" spans="2:11" ht="28.8" x14ac:dyDescent="0.3">
      <c r="B11" s="11" t="s">
        <v>9</v>
      </c>
      <c r="C11" s="38">
        <v>0</v>
      </c>
      <c r="D11" s="38">
        <v>0</v>
      </c>
      <c r="E11" s="29">
        <f t="shared" si="0"/>
        <v>0</v>
      </c>
      <c r="F11" s="28">
        <f t="shared" si="1"/>
        <v>0</v>
      </c>
      <c r="G11" s="14" t="str">
        <f t="shared" si="2"/>
        <v>No</v>
      </c>
      <c r="H11" s="14" t="str">
        <f t="shared" si="3"/>
        <v>No</v>
      </c>
      <c r="I11" s="18" t="s">
        <v>10</v>
      </c>
      <c r="J11" s="23" t="str">
        <f t="shared" si="4"/>
        <v>No explanation required</v>
      </c>
      <c r="K11" s="22"/>
    </row>
    <row r="12" spans="2:11" ht="28.8" x14ac:dyDescent="0.3">
      <c r="B12" s="11" t="s">
        <v>11</v>
      </c>
      <c r="C12" s="38">
        <v>19486</v>
      </c>
      <c r="D12" s="38">
        <v>8160</v>
      </c>
      <c r="E12" s="29">
        <f t="shared" si="0"/>
        <v>-11326</v>
      </c>
      <c r="F12" s="28">
        <f t="shared" si="1"/>
        <v>-0.58123781176229083</v>
      </c>
      <c r="G12" s="14" t="str">
        <f t="shared" si="2"/>
        <v>No</v>
      </c>
      <c r="H12" s="14" t="str">
        <f t="shared" si="3"/>
        <v>Yes</v>
      </c>
      <c r="I12" s="18" t="s">
        <v>12</v>
      </c>
      <c r="J12" s="45" t="str">
        <f t="shared" si="4"/>
        <v>Please explain the variance</v>
      </c>
      <c r="K12" s="47" t="s">
        <v>33</v>
      </c>
    </row>
    <row r="13" spans="2:11" ht="38.25" customHeight="1" thickBot="1" x14ac:dyDescent="0.35">
      <c r="B13" s="12" t="s">
        <v>13</v>
      </c>
      <c r="C13" s="39">
        <v>10551</v>
      </c>
      <c r="D13" s="39">
        <v>9874</v>
      </c>
      <c r="E13" s="35"/>
      <c r="F13" s="35"/>
      <c r="G13" s="30"/>
      <c r="H13" s="30"/>
      <c r="I13" s="19" t="s">
        <v>14</v>
      </c>
      <c r="J13" s="23" t="str">
        <f t="shared" si="4"/>
        <v>No explanation required</v>
      </c>
      <c r="K13" s="22"/>
    </row>
    <row r="14" spans="2:11" ht="15" thickBot="1" x14ac:dyDescent="0.35">
      <c r="B14" s="3"/>
      <c r="C14" s="31" t="s">
        <v>27</v>
      </c>
      <c r="D14" s="31" t="s">
        <v>27</v>
      </c>
      <c r="E14" s="31"/>
      <c r="F14" s="31"/>
      <c r="G14" s="31"/>
      <c r="H14" s="31"/>
      <c r="I14" s="5"/>
      <c r="J14" s="25"/>
      <c r="K14" s="46"/>
    </row>
    <row r="15" spans="2:11" ht="28.8" x14ac:dyDescent="0.3">
      <c r="B15" s="13" t="s">
        <v>15</v>
      </c>
      <c r="C15" s="40">
        <v>10551</v>
      </c>
      <c r="D15" s="40">
        <v>9874</v>
      </c>
      <c r="E15" s="33"/>
      <c r="F15" s="36"/>
      <c r="G15" s="32"/>
      <c r="H15" s="32"/>
      <c r="I15" s="20" t="s">
        <v>16</v>
      </c>
      <c r="J15" s="24"/>
      <c r="K15" s="22"/>
    </row>
    <row r="16" spans="2:11" ht="28.8" x14ac:dyDescent="0.3">
      <c r="B16" s="11" t="s">
        <v>17</v>
      </c>
      <c r="C16" s="38">
        <v>14190</v>
      </c>
      <c r="D16" s="38">
        <v>14190</v>
      </c>
      <c r="E16" s="29">
        <f>D16-C16</f>
        <v>0</v>
      </c>
      <c r="F16" s="28">
        <f t="shared" ref="F16:F17" si="5">IF(AND(C16=0,D16=0),0,IF(C16=0,1,IF(D16=0,-1,(D16-C16)/C16)))</f>
        <v>0</v>
      </c>
      <c r="G16" s="14" t="str">
        <f t="shared" ref="G16:G17" si="6">IF(E16&gt;100000,"Yes",IF(E16&lt;-100000,"Yes","No"))</f>
        <v>No</v>
      </c>
      <c r="H16" s="14" t="str">
        <f t="shared" ref="H16:H17" si="7">IF(F16&gt;15%,"Yes",IF(F16&lt;-15%,"Yes","No"))</f>
        <v>No</v>
      </c>
      <c r="I16" s="18" t="s">
        <v>18</v>
      </c>
      <c r="J16" s="25" t="str">
        <f t="shared" ref="J16:J17" si="8">IF(ISBLANK(C16),"Enter figures",IF(G16="Yes","Please explain within the relevant tab",IF(H16="Yes","Please explain within the relevant tab","No explanation required")))</f>
        <v>No explanation required</v>
      </c>
      <c r="K16" s="22"/>
    </row>
    <row r="17" spans="2:11" ht="29.4" thickBot="1" x14ac:dyDescent="0.35">
      <c r="B17" s="12" t="s">
        <v>19</v>
      </c>
      <c r="C17" s="41"/>
      <c r="D17" s="41"/>
      <c r="E17" s="30">
        <f>D17-C17</f>
        <v>0</v>
      </c>
      <c r="F17" s="37">
        <f t="shared" si="5"/>
        <v>0</v>
      </c>
      <c r="G17" s="15" t="str">
        <f t="shared" si="6"/>
        <v>No</v>
      </c>
      <c r="H17" s="15" t="str">
        <f t="shared" si="7"/>
        <v>No</v>
      </c>
      <c r="I17" s="19" t="s">
        <v>20</v>
      </c>
      <c r="J17" s="25" t="str">
        <f t="shared" si="8"/>
        <v>Enter figures</v>
      </c>
      <c r="K17" s="22"/>
    </row>
  </sheetData>
  <mergeCells count="2">
    <mergeCell ref="C5:D5"/>
    <mergeCell ref="B3:I3"/>
  </mergeCells>
  <conditionalFormatting sqref="E8:E12 E16:E17">
    <cfRule type="cellIs" dxfId="6" priority="6" operator="lessThan">
      <formula>-100000</formula>
    </cfRule>
    <cfRule type="cellIs" dxfId="5" priority="7" operator="greaterThan">
      <formula>100000</formula>
    </cfRule>
  </conditionalFormatting>
  <conditionalFormatting sqref="F8:F12 F15:F17">
    <cfRule type="cellIs" dxfId="4" priority="4" operator="lessThan">
      <formula>-0.15</formula>
    </cfRule>
    <cfRule type="cellIs" dxfId="3" priority="5" operator="greaterThan">
      <formula>0.15</formula>
    </cfRule>
  </conditionalFormatting>
  <conditionalFormatting sqref="J8:J10 J12">
    <cfRule type="cellIs" dxfId="2" priority="3" operator="equal">
      <formula>"Please explain within the relevant tab"</formula>
    </cfRule>
  </conditionalFormatting>
  <conditionalFormatting sqref="J16:J17">
    <cfRule type="cellIs" dxfId="0" priority="1" operator="equal">
      <formula>"Please explain within the relevant tab"</formula>
    </cfRule>
  </conditionalFormatting>
  <pageMargins left="0.7" right="0.7" top="0.75" bottom="0.75" header="0.3" footer="0.3"/>
  <pageSetup paperSize="9" scale="66" orientation="landscape" horizontalDpi="1200" verticalDpi="1200" r:id="rId1"/>
  <customProperties>
    <customPr name="OrphanNamesChecke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TemplafyFormConfiguration><![CDATA[{"formFields":[],"formDataEntries":[]}]]></TemplafyFormConfiguration>
</file>

<file path=customXml/item2.xml><?xml version="1.0" encoding="utf-8"?>
<TemplafyTemplateConfiguration><![CDATA[{"transformationConfigurations":[],"templateName":"blankspreadsheet","templateDescription":"","enableDocumentContentUpdater":false,"version":"2.0"}]]></TemplafyTemplateConfiguration>
</file>

<file path=customXml/itemProps1.xml><?xml version="1.0" encoding="utf-8"?>
<ds:datastoreItem xmlns:ds="http://schemas.openxmlformats.org/officeDocument/2006/customXml" ds:itemID="{460E185F-155A-4A0D-81DB-4F839B431F71}">
  <ds:schemaRefs/>
</ds:datastoreItem>
</file>

<file path=customXml/itemProps2.xml><?xml version="1.0" encoding="utf-8"?>
<ds:datastoreItem xmlns:ds="http://schemas.openxmlformats.org/officeDocument/2006/customXml" ds:itemID="{3F1AD0D3-C2B2-41A7-8D84-5B653192951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Paterson</dc:creator>
  <cp:lastModifiedBy>Jack Turner</cp:lastModifiedBy>
  <cp:lastPrinted>2023-03-20T07:35:33Z</cp:lastPrinted>
  <dcterms:created xsi:type="dcterms:W3CDTF">2023-03-10T09:35:56Z</dcterms:created>
  <dcterms:modified xsi:type="dcterms:W3CDTF">2026-05-08T20:47:09Z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emplafyTenantId">
    <vt:lpwstr>bdouk</vt:lpwstr>
  </property>
  <property fmtid="{D5CDD505-2E9C-101B-9397-08002B2CF9AE}" pid="3" name="TemplafyTemplateId">
    <vt:lpwstr>638049558570502417</vt:lpwstr>
  </property>
  <property fmtid="{D5CDD505-2E9C-101B-9397-08002B2CF9AE}" pid="4" name="TemplafyUserProfileId">
    <vt:lpwstr>637877655583934326</vt:lpwstr>
  </property>
  <property fmtid="{D5CDD505-2E9C-101B-9397-08002B2CF9AE}" pid="5" name="TemplafyLanguageCode">
    <vt:lpwstr>en-GB</vt:lpwstr>
  </property>
  <property fmtid="{D5CDD505-2E9C-101B-9397-08002B2CF9AE}" pid="6" name="TemplafyFromBlank">
    <vt:bool>true</vt:bool>
  </property>
</Properties>
</file>